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INFORMATICA\Desktop\CUENTA PUBLICA ANUAL 2019 JAPAC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F6" i="1"/>
  <c r="G7" i="1"/>
  <c r="G6" i="1" s="1"/>
  <c r="G16" i="1"/>
  <c r="G15" i="1" s="1"/>
  <c r="G4" i="1" l="1"/>
  <c r="F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<sst xmlns="http://schemas.openxmlformats.org/spreadsheetml/2006/main" count="27" uniqueCount="27">
  <si>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</si>
  <si>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</si>
  <si>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</si>
  <si>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</si>
  <si>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</si>
  <si>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</si>
  <si>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</si>
  <si>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</si>
  <si>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</si>
  <si>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</si>
  <si>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</si>
  <si>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</si>
  <si>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</si>
  <si>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</si>
  <si>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</si>
  <si>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</si>
  <si>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</si>
  <si>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</si>
  <si>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</si>
  <si>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</si>
  <si>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</si>
  <si>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</si>
  <si>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</si>
  <si>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</si>
  <si>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</si>
  <si>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</si>
  <si>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JUNTA DE AGUA POTABLE Y ALCANTARILLADO DE COMONFORT, GTO.
ESTADO ANALÍTICO DEL ACTIVO
Del 1 de Enero al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</si>
</sst>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1438275</xdr:colOff>
      <xdr:row>28</xdr:row>
      <xdr:rowOff>47625</xdr:rowOff>
    </xdr:from>
    <xdr:to>
      <xdr:col>5</xdr:col>
      <xdr:colOff>495301</xdr:colOff>
      <xdr:row>38</xdr:row>
      <xdr:rowOff>38099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4695825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Normal="100" workbookViewId="0">
      <selection sqref="A1:G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16252962.460000001</v>
      </c>
      <c r="D4" s="13">
        <f>SUM(D6+D15)</f>
        <v>63227306.399999991</v>
      </c>
      <c r="E4" s="13">
        <f>SUM(E6+E15)</f>
        <v>62364224.280000001</v>
      </c>
      <c r="F4" s="13">
        <f>SUM(F6+F15)</f>
        <v>17116044.579999998</v>
      </c>
      <c r="G4" s="13">
        <f>SUM(G6+G15)</f>
        <v>863082.12000000081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9670949.0700000003</v>
      </c>
      <c r="D6" s="13">
        <f>SUM(D7:D13)</f>
        <v>61642747.389999993</v>
      </c>
      <c r="E6" s="13">
        <f>SUM(E7:E13)</f>
        <v>59666960.079999998</v>
      </c>
      <c r="F6" s="13">
        <f>SUM(F7:F13)</f>
        <v>11646736.380000001</v>
      </c>
      <c r="G6" s="18">
        <f>SUM(G7:G13)</f>
        <v>1975787.3100000015</v>
      </c>
    </row>
    <row r="7" spans="1:7" x14ac:dyDescent="0.2">
      <c r="A7" s="3">
        <v>1110</v>
      </c>
      <c r="B7" s="7" t="s">
        <v>9</v>
      </c>
      <c r="C7" s="18">
        <v>459176.98</v>
      </c>
      <c r="D7" s="18">
        <v>31628310.670000002</v>
      </c>
      <c r="E7" s="18">
        <v>31488002.960000001</v>
      </c>
      <c r="F7" s="18">
        <f>C7+D7-E7</f>
        <v>599484.69000000134</v>
      </c>
      <c r="G7" s="18">
        <f t="shared" ref="G7:G13" si="0">F7-C7</f>
        <v>140307.71000000136</v>
      </c>
    </row>
    <row r="8" spans="1:7" x14ac:dyDescent="0.2">
      <c r="A8" s="3">
        <v>1120</v>
      </c>
      <c r="B8" s="7" t="s">
        <v>10</v>
      </c>
      <c r="C8" s="18">
        <v>8982743.6999999993</v>
      </c>
      <c r="D8" s="18">
        <v>28499930.52</v>
      </c>
      <c r="E8" s="18">
        <v>26656145.359999999</v>
      </c>
      <c r="F8" s="18">
        <f t="shared" ref="F8:F13" si="1">C8+D8-E8</f>
        <v>10826528.859999999</v>
      </c>
      <c r="G8" s="18">
        <f t="shared" si="0"/>
        <v>1843785.1600000001</v>
      </c>
    </row>
    <row r="9" spans="1:7" x14ac:dyDescent="0.2">
      <c r="A9" s="3">
        <v>1130</v>
      </c>
      <c r="B9" s="7" t="s">
        <v>11</v>
      </c>
      <c r="C9" s="18">
        <v>0</v>
      </c>
      <c r="D9" s="18">
        <v>1163829.04</v>
      </c>
      <c r="E9" s="18">
        <v>1163829.04</v>
      </c>
      <c r="F9" s="18">
        <f t="shared" si="1"/>
        <v>0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229028.39</v>
      </c>
      <c r="D11" s="18">
        <v>350677.16</v>
      </c>
      <c r="E11" s="18">
        <v>358982.72</v>
      </c>
      <c r="F11" s="18">
        <f t="shared" si="1"/>
        <v>220722.83000000007</v>
      </c>
      <c r="G11" s="18">
        <f t="shared" si="0"/>
        <v>-8305.5599999999395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6582013.3900000006</v>
      </c>
      <c r="D15" s="13">
        <f>SUM(D16:D24)</f>
        <v>1584559.01</v>
      </c>
      <c r="E15" s="13">
        <f>SUM(E16:E24)</f>
        <v>2697264.2</v>
      </c>
      <c r="F15" s="13">
        <f>SUM(F16:F24)</f>
        <v>5469308.1999999993</v>
      </c>
      <c r="G15" s="13">
        <f>SUM(G16:G24)</f>
        <v>-1112705.1900000006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1694901.58</v>
      </c>
      <c r="D18" s="19">
        <v>1584559.01</v>
      </c>
      <c r="E18" s="19">
        <v>1561439.16</v>
      </c>
      <c r="F18" s="19">
        <f t="shared" si="3"/>
        <v>1718021.43</v>
      </c>
      <c r="G18" s="19">
        <f t="shared" si="2"/>
        <v>23119.84999999986</v>
      </c>
    </row>
    <row r="19" spans="1:7" x14ac:dyDescent="0.2">
      <c r="A19" s="3">
        <v>1240</v>
      </c>
      <c r="B19" s="7" t="s">
        <v>18</v>
      </c>
      <c r="C19" s="18">
        <v>7886952.4100000001</v>
      </c>
      <c r="D19" s="18">
        <v>0</v>
      </c>
      <c r="E19" s="18">
        <v>0</v>
      </c>
      <c r="F19" s="18">
        <f t="shared" si="3"/>
        <v>7886952.4100000001</v>
      </c>
      <c r="G19" s="18">
        <f t="shared" si="2"/>
        <v>0</v>
      </c>
    </row>
    <row r="20" spans="1:7" x14ac:dyDescent="0.2">
      <c r="A20" s="3">
        <v>1250</v>
      </c>
      <c r="B20" s="7" t="s">
        <v>19</v>
      </c>
      <c r="C20" s="18">
        <v>364271</v>
      </c>
      <c r="D20" s="18">
        <v>0</v>
      </c>
      <c r="E20" s="18">
        <v>0</v>
      </c>
      <c r="F20" s="18">
        <f t="shared" si="3"/>
        <v>364271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-3364111.6</v>
      </c>
      <c r="D21" s="18">
        <v>0</v>
      </c>
      <c r="E21" s="18">
        <v>1135825.04</v>
      </c>
      <c r="F21" s="18">
        <f t="shared" si="3"/>
        <v>-4499936.6400000006</v>
      </c>
      <c r="G21" s="18">
        <f t="shared" si="2"/>
        <v>-1135825.0400000005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2018-03-08T18:40:55Z</cp:lastPrinted>
  <dcterms:created xsi:type="dcterms:W3CDTF">2014-02-09T04:04:15Z</dcterms:created>
  <dcterms:modified xsi:type="dcterms:W3CDTF">2020-04-16T19:15:03Z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